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16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4240" windowHeight="13740"/>
  </bookViews>
  <sheets>
    <sheet name="Sheet1" sheetId="1" r:id="rId1"/>
    <sheet name="Sheet2" sheetId="2" state="hidden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F2" i="4"/>
  <c r="F3"/>
  <c r="F4"/>
  <c r="F5"/>
  <c r="F6"/>
  <c r="F7"/>
  <c r="F8"/>
  <c r="F9"/>
  <c r="F10"/>
  <c r="F11"/>
  <c r="F12"/>
  <c r="F13"/>
  <c r="F14"/>
  <c r="F15"/>
  <c r="F16"/>
  <c r="F17"/>
  <c r="F18"/>
  <c r="F1"/>
  <c r="I2"/>
  <c r="E2"/>
  <c r="E3"/>
  <c r="E4"/>
  <c r="E5"/>
  <c r="E6"/>
  <c r="E7"/>
  <c r="E8"/>
  <c r="E9"/>
  <c r="E10"/>
  <c r="E11"/>
  <c r="E12"/>
  <c r="E13"/>
  <c r="E14"/>
  <c r="E15"/>
  <c r="E16"/>
  <c r="E17"/>
  <c r="E18"/>
  <c r="E1"/>
  <c r="J29" i="1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M14"/>
</calcChain>
</file>

<file path=xl/sharedStrings.xml><?xml version="1.0" encoding="utf-8"?>
<sst xmlns="http://schemas.openxmlformats.org/spreadsheetml/2006/main" count="211" uniqueCount="186">
  <si>
    <t>建设项目环评审批基础信息表</t>
  </si>
  <si>
    <t>建设单位（盖章）：</t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</si>
  <si>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填表人（签字）：</t>
    </r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</si>
  <si>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建设单位联系人（签字）：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</si>
  <si>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</si>
  <si>
    <r>
      <rPr>
        <b/>
        <sz val="9"/>
        <color rgb="FF000000"/>
        <rFont val="宋体"/>
        <family val="3"/>
        <charset val="134"/>
      </rPr>
      <t>项目名称</t>
    </r>
  </si>
  <si>
    <t>建设内容、规模</t>
  </si>
  <si>
    <r>
      <rPr>
        <b/>
        <sz val="9"/>
        <color rgb="FF000000"/>
        <rFont val="宋体"/>
        <family val="3"/>
        <charset val="134"/>
      </rPr>
      <t>项目代码</t>
    </r>
    <r>
      <rPr>
        <b/>
        <vertAlign val="superscript"/>
        <sz val="9"/>
        <color rgb="FF000000"/>
        <rFont val="Times New Roman"/>
        <family val="1"/>
      </rPr>
      <t>1</t>
    </r>
  </si>
  <si>
    <r>
      <rPr>
        <b/>
        <sz val="9"/>
        <color rgb="FF000000"/>
        <rFont val="宋体"/>
        <family val="3"/>
        <charset val="134"/>
      </rPr>
      <t>建设地点</t>
    </r>
  </si>
  <si>
    <t>项目建设周期（月）</t>
  </si>
  <si>
    <r>
      <rPr>
        <b/>
        <sz val="9"/>
        <color rgb="FF000000"/>
        <rFont val="宋体"/>
        <family val="3"/>
        <charset val="134"/>
      </rPr>
      <t>计划开工时间</t>
    </r>
  </si>
  <si>
    <t>环境影响评价行业类别</t>
  </si>
  <si>
    <r>
      <rPr>
        <b/>
        <sz val="9"/>
        <color rgb="FF000000"/>
        <rFont val="宋体"/>
        <family val="3"/>
        <charset val="134"/>
      </rPr>
      <t>预计投产时间</t>
    </r>
  </si>
  <si>
    <r>
      <rPr>
        <b/>
        <sz val="9"/>
        <color rgb="FF000000"/>
        <rFont val="宋体"/>
        <family val="3"/>
        <charset val="134"/>
      </rPr>
      <t>建设性质</t>
    </r>
  </si>
  <si>
    <r>
      <rPr>
        <b/>
        <sz val="9"/>
        <color rgb="FF000000"/>
        <rFont val="宋体"/>
        <family val="3"/>
        <charset val="134"/>
      </rPr>
      <t>国民经济行业类型</t>
    </r>
    <r>
      <rPr>
        <b/>
        <vertAlign val="superscript"/>
        <sz val="9"/>
        <color rgb="FF000000"/>
        <rFont val="Times New Roman"/>
        <family val="1"/>
      </rPr>
      <t>2</t>
    </r>
  </si>
  <si>
    <r>
      <rPr>
        <b/>
        <sz val="9"/>
        <color rgb="FF000000"/>
        <rFont val="宋体"/>
        <family val="3"/>
        <charset val="134"/>
      </rPr>
      <t>现有工程排污许可证编号
（改、扩建项目）</t>
    </r>
  </si>
  <si>
    <r>
      <rPr>
        <b/>
        <sz val="9"/>
        <color rgb="FF000000"/>
        <rFont val="宋体"/>
        <family val="3"/>
        <charset val="134"/>
      </rPr>
      <t>项目申请类别</t>
    </r>
  </si>
  <si>
    <r>
      <rPr>
        <b/>
        <sz val="9"/>
        <color rgb="FF000000"/>
        <rFont val="宋体"/>
        <family val="3"/>
        <charset val="134"/>
      </rPr>
      <t>规划环评开展情况</t>
    </r>
  </si>
  <si>
    <r>
      <rPr>
        <b/>
        <sz val="9"/>
        <color rgb="FF000000"/>
        <rFont val="宋体"/>
        <family val="3"/>
        <charset val="134"/>
      </rPr>
      <t>规划环评文件名</t>
    </r>
  </si>
  <si>
    <r>
      <rPr>
        <b/>
        <sz val="9"/>
        <color rgb="FF000000"/>
        <rFont val="宋体"/>
        <family val="3"/>
        <charset val="134"/>
      </rPr>
      <t>规划环评审查机关</t>
    </r>
  </si>
  <si>
    <r>
      <rPr>
        <b/>
        <sz val="9"/>
        <color rgb="FF000000"/>
        <rFont val="宋体"/>
        <family val="3"/>
        <charset val="134"/>
      </rPr>
      <t>规划环评审查意见文号</t>
    </r>
  </si>
  <si>
    <r>
      <rPr>
        <b/>
        <sz val="9"/>
        <color rgb="FF000000"/>
        <rFont val="宋体"/>
        <family val="3"/>
        <charset val="134"/>
      </rPr>
      <t>建设地点中心坐标</t>
    </r>
    <r>
      <rPr>
        <b/>
        <vertAlign val="superscript"/>
        <sz val="9"/>
        <color rgb="FF000000"/>
        <rFont val="Times New Roman"/>
        <family val="1"/>
      </rPr>
      <t xml:space="preserve">3
</t>
    </r>
    <r>
      <rPr>
        <b/>
        <sz val="9"/>
        <color rgb="FF000000"/>
        <rFont val="宋体"/>
        <family val="3"/>
        <charset val="134"/>
      </rPr>
      <t>（非线性工程）</t>
    </r>
  </si>
  <si>
    <r>
      <rPr>
        <b/>
        <sz val="9"/>
        <color rgb="FF000000"/>
        <rFont val="宋体"/>
        <family val="3"/>
        <charset val="134"/>
      </rPr>
      <t>经度</t>
    </r>
  </si>
  <si>
    <r>
      <rPr>
        <b/>
        <sz val="9"/>
        <color rgb="FF000000"/>
        <rFont val="宋体"/>
        <family val="3"/>
        <charset val="134"/>
      </rPr>
      <t>纬度</t>
    </r>
  </si>
  <si>
    <r>
      <rPr>
        <b/>
        <sz val="9"/>
        <color rgb="FF000000"/>
        <rFont val="宋体"/>
        <family val="3"/>
        <charset val="134"/>
      </rPr>
      <t>环境影响评价文件类别</t>
    </r>
  </si>
  <si>
    <r>
      <rPr>
        <b/>
        <sz val="9"/>
        <color rgb="FF000000"/>
        <rFont val="宋体"/>
        <family val="3"/>
        <charset val="134"/>
      </rPr>
      <t>建设地点坐标（线性工程）</t>
    </r>
  </si>
  <si>
    <r>
      <rPr>
        <b/>
        <sz val="9"/>
        <color rgb="FF000000"/>
        <rFont val="宋体"/>
        <family val="3"/>
        <charset val="134"/>
      </rPr>
      <t>起点经度</t>
    </r>
  </si>
  <si>
    <r>
      <rPr>
        <b/>
        <sz val="9"/>
        <color rgb="FF000000"/>
        <rFont val="宋体"/>
        <family val="3"/>
        <charset val="134"/>
      </rPr>
      <t>起点纬度</t>
    </r>
  </si>
  <si>
    <r>
      <rPr>
        <b/>
        <sz val="9"/>
        <color rgb="FF000000"/>
        <rFont val="宋体"/>
        <family val="3"/>
        <charset val="134"/>
      </rPr>
      <t>终点经度</t>
    </r>
  </si>
  <si>
    <r>
      <rPr>
        <b/>
        <sz val="9"/>
        <color rgb="FF000000"/>
        <rFont val="宋体"/>
        <family val="3"/>
        <charset val="134"/>
      </rPr>
      <t>终点纬度</t>
    </r>
  </si>
  <si>
    <r>
      <rPr>
        <b/>
        <sz val="9"/>
        <color rgb="FF000000"/>
        <rFont val="宋体"/>
        <family val="3"/>
        <charset val="134"/>
      </rPr>
      <t>工程长度（千米）</t>
    </r>
  </si>
  <si>
    <r>
      <rPr>
        <b/>
        <sz val="9"/>
        <color rgb="FF000000"/>
        <rFont val="宋体"/>
        <family val="3"/>
        <charset val="134"/>
      </rPr>
      <t>总投资（万元）</t>
    </r>
  </si>
  <si>
    <r>
      <rPr>
        <b/>
        <sz val="9"/>
        <color rgb="FF000000"/>
        <rFont val="宋体"/>
        <family val="3"/>
        <charset val="134"/>
      </rPr>
      <t>环保投资（万元）</t>
    </r>
  </si>
  <si>
    <t>环保投资比例</t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</si>
  <si>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</si>
  <si>
    <r>
      <rPr>
        <b/>
        <sz val="9"/>
        <color rgb="FF000000"/>
        <rFont val="宋体"/>
        <family val="3"/>
        <charset val="134"/>
      </rPr>
      <t>单位名称</t>
    </r>
  </si>
  <si>
    <r>
      <rPr>
        <b/>
        <sz val="9"/>
        <color rgb="FF000000"/>
        <rFont val="宋体"/>
        <family val="3"/>
        <charset val="134"/>
      </rPr>
      <t>法人代表</t>
    </r>
  </si>
  <si>
    <r>
      <rPr>
        <b/>
        <sz val="11"/>
        <rFont val="宋体"/>
        <family val="3"/>
        <charset val="134"/>
      </rPr>
      <t>评价
单位</t>
    </r>
  </si>
  <si>
    <r>
      <rPr>
        <b/>
        <sz val="9"/>
        <color rgb="FF000000"/>
        <rFont val="宋体"/>
        <family val="3"/>
        <charset val="134"/>
      </rPr>
      <t>证书编号</t>
    </r>
  </si>
  <si>
    <r>
      <rPr>
        <b/>
        <sz val="9"/>
        <color rgb="FF000000"/>
        <rFont val="宋体"/>
        <family val="3"/>
        <charset val="134"/>
      </rPr>
      <t>统一社会信用代码
（组织机构代码）</t>
    </r>
  </si>
  <si>
    <r>
      <rPr>
        <b/>
        <sz val="9"/>
        <color rgb="FF000000"/>
        <rFont val="宋体"/>
        <family val="3"/>
        <charset val="134"/>
      </rPr>
      <t>技术负责人</t>
    </r>
  </si>
  <si>
    <r>
      <rPr>
        <b/>
        <sz val="9"/>
        <color rgb="FF000000"/>
        <rFont val="宋体"/>
        <family val="3"/>
        <charset val="134"/>
      </rPr>
      <t>环评文件项目负责人</t>
    </r>
  </si>
  <si>
    <r>
      <rPr>
        <b/>
        <sz val="9"/>
        <color rgb="FF000000"/>
        <rFont val="宋体"/>
        <family val="3"/>
        <charset val="134"/>
      </rPr>
      <t>联系电话</t>
    </r>
  </si>
  <si>
    <r>
      <rPr>
        <b/>
        <sz val="9"/>
        <color rgb="FF000000"/>
        <rFont val="宋体"/>
        <family val="3"/>
        <charset val="134"/>
      </rPr>
      <t>通讯地址</t>
    </r>
  </si>
  <si>
    <r>
      <rPr>
        <b/>
        <sz val="11"/>
        <rFont val="宋体"/>
        <family val="3"/>
        <charset val="134"/>
      </rPr>
      <t>污
染
物
排
放
量</t>
    </r>
  </si>
  <si>
    <r>
      <rPr>
        <b/>
        <sz val="11"/>
        <rFont val="宋体"/>
        <family val="3"/>
        <charset val="134"/>
      </rPr>
      <t>污染物</t>
    </r>
  </si>
  <si>
    <r>
      <rPr>
        <b/>
        <sz val="9"/>
        <color rgb="FF000000"/>
        <rFont val="宋体"/>
        <family val="3"/>
        <charset val="134"/>
      </rPr>
      <t>现有工程
（已建</t>
    </r>
    <r>
      <rPr>
        <b/>
        <sz val="9"/>
        <color rgb="FF000000"/>
        <rFont val="Times New Roman"/>
        <family val="1"/>
      </rPr>
      <t>+</t>
    </r>
    <r>
      <rPr>
        <b/>
        <sz val="9"/>
        <color rgb="FF000000"/>
        <rFont val="宋体"/>
        <family val="3"/>
        <charset val="134"/>
      </rPr>
      <t>在建）</t>
    </r>
  </si>
  <si>
    <r>
      <rPr>
        <b/>
        <sz val="9"/>
        <color rgb="FF000000"/>
        <rFont val="宋体"/>
        <family val="3"/>
        <charset val="134"/>
      </rPr>
      <t>本工程
（拟建或调整变更）</t>
    </r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</si>
  <si>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</si>
  <si>
    <r>
      <rPr>
        <b/>
        <sz val="9"/>
        <color rgb="FF000000"/>
        <rFont val="宋体"/>
        <family val="3"/>
        <charset val="134"/>
      </rPr>
      <t>排放方式</t>
    </r>
  </si>
  <si>
    <r>
      <rPr>
        <b/>
        <sz val="9"/>
        <color rgb="FF000000"/>
        <rFont val="宋体"/>
        <family val="3"/>
        <charset val="134"/>
      </rPr>
      <t>①实际排放量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</si>
  <si>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②许可排放量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</si>
  <si>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③预测排放量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</si>
  <si>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④</t>
    </r>
    <r>
      <rPr>
        <b/>
        <sz val="9"/>
        <color rgb="FF000000"/>
        <rFont val="Times New Roman"/>
        <family val="1"/>
      </rPr>
      <t>“</t>
    </r>
    <r>
      <rPr>
        <b/>
        <sz val="9"/>
        <color rgb="FF000000"/>
        <rFont val="宋体"/>
        <family val="3"/>
        <charset val="134"/>
      </rPr>
      <t>以新带老</t>
    </r>
    <r>
      <rPr>
        <b/>
        <sz val="9"/>
        <color rgb="FF000000"/>
        <rFont val="Times New Roman"/>
        <family val="1"/>
      </rPr>
      <t>”</t>
    </r>
    <r>
      <rPr>
        <b/>
        <sz val="9"/>
        <color rgb="FF000000"/>
        <rFont val="宋体"/>
        <family val="3"/>
        <charset val="134"/>
      </rPr>
      <t>削减量（吨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</si>
  <si>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⑤区域</t>
    </r>
    <r>
      <rPr>
        <b/>
        <sz val="9"/>
        <rFont val="宋体"/>
        <family val="3"/>
        <charset val="134"/>
      </rPr>
      <t>平衡替代本工程</t>
    </r>
    <r>
      <rPr>
        <b/>
        <sz val="9"/>
        <color rgb="FF000000"/>
        <rFont val="宋体"/>
        <family val="3"/>
        <charset val="134"/>
      </rPr>
      <t>削减量</t>
    </r>
    <r>
      <rPr>
        <b/>
        <vertAlign val="superscript"/>
        <sz val="9"/>
        <color rgb="FF000000"/>
        <rFont val="Times New Roman"/>
        <family val="1"/>
      </rPr>
      <t>4</t>
    </r>
    <r>
      <rPr>
        <b/>
        <sz val="9"/>
        <color rgb="FF000000"/>
        <rFont val="宋体"/>
        <family val="3"/>
        <charset val="134"/>
      </rPr>
      <t>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</si>
  <si>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⑥预测排放总量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r>
      <rPr>
        <b/>
        <vertAlign val="superscript"/>
        <sz val="9"/>
        <color rgb="FF000000"/>
        <rFont val="Times New Roman"/>
        <family val="1"/>
      </rPr>
      <t>5</t>
    </r>
  </si>
  <si>
    <r>
      <rPr>
        <b/>
        <sz val="9"/>
        <color rgb="FF000000"/>
        <rFont val="宋体"/>
        <family val="3"/>
        <charset val="134"/>
      </rPr>
      <t>⑦排放增减量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r>
      <rPr>
        <b/>
        <vertAlign val="superscript"/>
        <sz val="9"/>
        <color rgb="FF000000"/>
        <rFont val="Times New Roman"/>
        <family val="1"/>
      </rPr>
      <t>5</t>
    </r>
  </si>
  <si>
    <r>
      <rPr>
        <b/>
        <sz val="11"/>
        <rFont val="宋体"/>
        <family val="3"/>
        <charset val="134"/>
      </rPr>
      <t>废水</t>
    </r>
  </si>
  <si>
    <r>
      <rPr>
        <b/>
        <sz val="9"/>
        <color rgb="FF000000"/>
        <rFont val="宋体"/>
        <family val="3"/>
        <charset val="134"/>
      </rPr>
      <t>废水量</t>
    </r>
    <r>
      <rPr>
        <b/>
        <sz val="9"/>
        <color rgb="FF000000"/>
        <rFont val="Times New Roman"/>
        <family val="1"/>
      </rPr>
      <t>(</t>
    </r>
    <r>
      <rPr>
        <b/>
        <sz val="9"/>
        <color rgb="FF000000"/>
        <rFont val="宋体"/>
        <family val="3"/>
        <charset val="134"/>
      </rPr>
      <t>万吨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</t>
    </r>
    <r>
      <rPr>
        <b/>
        <sz val="9"/>
        <color rgb="FF000000"/>
        <rFont val="Times New Roman"/>
        <family val="1"/>
      </rPr>
      <t>)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</si>
  <si>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不排放</t>
    </r>
  </si>
  <si>
    <t>COD</t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</si>
  <si>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间接排放：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</si>
  <si>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市政管网</t>
    </r>
  </si>
  <si>
    <r>
      <rPr>
        <b/>
        <sz val="9"/>
        <color rgb="FF000000"/>
        <rFont val="宋体"/>
        <family val="3"/>
        <charset val="134"/>
      </rPr>
      <t>氨氮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</si>
  <si>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集中式工业污水处理厂</t>
    </r>
  </si>
  <si>
    <r>
      <rPr>
        <b/>
        <sz val="9"/>
        <color rgb="FF000000"/>
        <rFont val="宋体"/>
        <family val="3"/>
        <charset val="134"/>
      </rPr>
      <t>总磷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</si>
  <si>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直接排放：</t>
    </r>
  </si>
  <si>
    <r>
      <rPr>
        <b/>
        <sz val="9"/>
        <color rgb="FF000000"/>
        <rFont val="宋体"/>
        <family val="3"/>
        <charset val="134"/>
      </rPr>
      <t>总氮</t>
    </r>
  </si>
  <si>
    <r>
      <rPr>
        <b/>
        <sz val="11"/>
        <rFont val="宋体"/>
        <family val="3"/>
        <charset val="134"/>
      </rPr>
      <t>废气</t>
    </r>
  </si>
  <si>
    <t>/</t>
  </si>
  <si>
    <r>
      <rPr>
        <b/>
        <sz val="11"/>
        <rFont val="宋体"/>
        <family val="3"/>
        <charset val="134"/>
      </rPr>
      <t>项目涉及保护区与风景名胜区的情况</t>
    </r>
  </si>
  <si>
    <r>
      <rPr>
        <b/>
        <sz val="9"/>
        <rFont val="Times New Roman"/>
        <family val="1"/>
      </rP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</si>
  <si>
    <r>
      <rPr>
        <b/>
        <sz val="9"/>
        <rFont val="宋体"/>
        <family val="3"/>
        <charset val="134"/>
      </rPr>
      <t>名称</t>
    </r>
  </si>
  <si>
    <r>
      <rPr>
        <b/>
        <sz val="9"/>
        <color rgb="FF000000"/>
        <rFont val="宋体"/>
        <family val="3"/>
        <charset val="134"/>
      </rPr>
      <t>级别</t>
    </r>
  </si>
  <si>
    <r>
      <rPr>
        <b/>
        <sz val="9"/>
        <color rgb="FF000000"/>
        <rFont val="宋体"/>
        <family val="3"/>
        <charset val="134"/>
      </rPr>
      <t>主要保护对象
（目标）</t>
    </r>
  </si>
  <si>
    <r>
      <rPr>
        <b/>
        <sz val="9"/>
        <color rgb="FF000000"/>
        <rFont val="宋体"/>
        <family val="3"/>
        <charset val="134"/>
      </rPr>
      <t>工程影响情况</t>
    </r>
  </si>
  <si>
    <r>
      <rPr>
        <b/>
        <sz val="9"/>
        <color rgb="FF000000"/>
        <rFont val="宋体"/>
        <family val="3"/>
        <charset val="134"/>
      </rPr>
      <t>是否占用</t>
    </r>
  </si>
  <si>
    <r>
      <rPr>
        <b/>
        <sz val="9"/>
        <color rgb="FF000000"/>
        <rFont val="宋体"/>
        <family val="3"/>
        <charset val="134"/>
      </rPr>
      <t>占用面积
（公顷）</t>
    </r>
  </si>
  <si>
    <r>
      <rPr>
        <b/>
        <sz val="9"/>
        <rFont val="宋体"/>
        <family val="3"/>
        <charset val="134"/>
      </rPr>
      <t>生态防护措施</t>
    </r>
  </si>
  <si>
    <r>
      <rPr>
        <b/>
        <sz val="9"/>
        <rFont val="宋体"/>
        <family val="3"/>
        <charset val="134"/>
      </rPr>
      <t>自然保护区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</si>
  <si>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</si>
  <si>
    <r>
      <rPr>
        <b/>
        <sz val="9"/>
        <rFont val="宋体"/>
        <family val="3"/>
        <charset val="134"/>
      </rPr>
      <t>饮用水水源保护区（地表）</t>
    </r>
  </si>
  <si>
    <r>
      <rPr>
        <b/>
        <sz val="9"/>
        <rFont val="宋体"/>
        <family val="3"/>
        <charset val="134"/>
      </rPr>
      <t>饮用水水源保护区（地下）</t>
    </r>
  </si>
  <si>
    <r>
      <rPr>
        <b/>
        <sz val="9"/>
        <rFont val="宋体"/>
        <family val="3"/>
        <charset val="134"/>
      </rPr>
      <t>风景名胜区</t>
    </r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</si>
  <si>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</si>
  <si>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4754-2017)</t>
    </r>
  </si>
  <si>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、对多点项目仅提供主体工程的中心坐标</t>
    </r>
  </si>
  <si>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</si>
  <si>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、⑦＝③－④－⑤；⑥＝②－④＋③，当②</t>
    </r>
    <r>
      <rPr>
        <sz val="8"/>
        <rFont val="Times New Roman"/>
        <family val="1"/>
      </rPr>
      <t xml:space="preserve">= </t>
    </r>
    <r>
      <rPr>
        <b/>
        <sz val="8"/>
        <rFont val="Times New Roman"/>
        <family val="1"/>
      </rPr>
      <t>0</t>
    </r>
    <r>
      <rPr>
        <sz val="8"/>
        <rFont val="Times New Roman"/>
        <family val="1"/>
      </rPr>
      <t xml:space="preserve"> </t>
    </r>
    <r>
      <rPr>
        <sz val="8"/>
        <rFont val="宋体"/>
        <family val="3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</si>
  <si>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</si>
  <si>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</si>
  <si>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</si>
  <si>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</si>
  <si>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</si>
  <si>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</si>
  <si>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</si>
  <si>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</si>
  <si>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</si>
  <si>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</si>
  <si>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</si>
  <si>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新申项目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</si>
  <si>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</si>
  <si>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</si>
  <si>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</si>
  <si>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</si>
  <si>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</si>
  <si>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</si>
  <si>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</si>
  <si>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</si>
  <si>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</si>
  <si>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</si>
  <si>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</si>
  <si>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</si>
  <si>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</si>
  <si>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</si>
  <si>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</si>
  <si>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</si>
  <si>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</si>
  <si>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</si>
  <si>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</si>
  <si>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</si>
  <si>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</si>
  <si>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</si>
  <si>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</si>
  <si>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</si>
  <si>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</si>
  <si>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</si>
  <si>
    <t>邢台蓝腾环境咨询有限公司</t>
    <phoneticPr fontId="1" type="noConversion"/>
  </si>
  <si>
    <t>高改焕</t>
    <phoneticPr fontId="1" type="noConversion"/>
  </si>
  <si>
    <t>0319-3096866</t>
    <phoneticPr fontId="1" type="noConversion"/>
  </si>
  <si>
    <t>邢台市桥东区泉北东大街311号四层413号</t>
    <phoneticPr fontId="1" type="noConversion"/>
  </si>
  <si>
    <t>/</t>
    <phoneticPr fontId="1" type="noConversion"/>
  </si>
  <si>
    <t>/</t>
    <phoneticPr fontId="1" type="noConversion"/>
  </si>
  <si>
    <t>无</t>
    <phoneticPr fontId="1" type="noConversion"/>
  </si>
  <si>
    <t>91130533MA07M9A01Y</t>
    <phoneticPr fontId="1" type="noConversion"/>
  </si>
  <si>
    <t>补充报告</t>
    <phoneticPr fontId="1" type="noConversion"/>
  </si>
  <si>
    <t>编制单位和编制人员情况表</t>
    <phoneticPr fontId="1" type="noConversion"/>
  </si>
  <si>
    <t>建设项目名称</t>
    <phoneticPr fontId="1" type="noConversion"/>
  </si>
  <si>
    <t>建设项目类型</t>
    <phoneticPr fontId="1" type="noConversion"/>
  </si>
  <si>
    <t>环境影响评价文件类型</t>
    <phoneticPr fontId="1" type="noConversion"/>
  </si>
  <si>
    <t>一、建设单位情况</t>
    <phoneticPr fontId="1" type="noConversion"/>
  </si>
  <si>
    <t>单位名称（盖章）</t>
    <phoneticPr fontId="1" type="noConversion"/>
  </si>
  <si>
    <t>统一社会信用代码</t>
    <phoneticPr fontId="1" type="noConversion"/>
  </si>
  <si>
    <t>法定代表人（签章）</t>
    <phoneticPr fontId="1" type="noConversion"/>
  </si>
  <si>
    <t>主要负责人（签字）</t>
    <phoneticPr fontId="1" type="noConversion"/>
  </si>
  <si>
    <t>直接负责的主管人员</t>
    <phoneticPr fontId="1" type="noConversion"/>
  </si>
  <si>
    <t>二、编制单位情况</t>
    <phoneticPr fontId="1" type="noConversion"/>
  </si>
  <si>
    <r>
      <t>9</t>
    </r>
    <r>
      <rPr>
        <sz val="12"/>
        <rFont val="宋体"/>
        <family val="3"/>
        <charset val="134"/>
      </rPr>
      <t>1130502MA0DGK3C8D</t>
    </r>
    <phoneticPr fontId="1" type="noConversion"/>
  </si>
  <si>
    <t>三、编制人员情况</t>
    <phoneticPr fontId="1" type="noConversion"/>
  </si>
  <si>
    <t>1.编制主持人</t>
    <phoneticPr fontId="1" type="noConversion"/>
  </si>
  <si>
    <t>姓名</t>
    <phoneticPr fontId="1" type="noConversion"/>
  </si>
  <si>
    <t>职业资格证书管理号</t>
    <phoneticPr fontId="1" type="noConversion"/>
  </si>
  <si>
    <r>
      <t>1</t>
    </r>
    <r>
      <rPr>
        <sz val="12"/>
        <rFont val="宋体"/>
        <family val="3"/>
        <charset val="134"/>
      </rPr>
      <t>2351343507130406</t>
    </r>
    <phoneticPr fontId="1" type="noConversion"/>
  </si>
  <si>
    <t>信用编号</t>
    <phoneticPr fontId="1" type="noConversion"/>
  </si>
  <si>
    <t>BH015281</t>
    <phoneticPr fontId="1" type="noConversion"/>
  </si>
  <si>
    <t>签字</t>
    <phoneticPr fontId="1" type="noConversion"/>
  </si>
  <si>
    <t>2.主要编制人员</t>
    <phoneticPr fontId="1" type="noConversion"/>
  </si>
  <si>
    <t>主要编写内容</t>
    <phoneticPr fontId="1" type="noConversion"/>
  </si>
  <si>
    <t>翟吉祥</t>
    <phoneticPr fontId="1" type="noConversion"/>
  </si>
  <si>
    <t>BH015209</t>
    <phoneticPr fontId="1" type="noConversion"/>
  </si>
  <si>
    <t xml:space="preserve">
年产2万吨常压连续脱硫工艺再生胶项目
</t>
    <phoneticPr fontId="1" type="noConversion"/>
  </si>
  <si>
    <r>
      <t>1</t>
    </r>
    <r>
      <rPr>
        <sz val="12"/>
        <rFont val="宋体"/>
        <family val="3"/>
        <charset val="134"/>
      </rPr>
      <t>8-046轮胎制造、再生橡胶制造、橡胶加工、橡胶制品制造及翻新</t>
    </r>
    <phoneticPr fontId="1" type="noConversion"/>
  </si>
  <si>
    <t>河北鸿腾橡塑制品有限公司</t>
    <phoneticPr fontId="1" type="noConversion"/>
  </si>
  <si>
    <t>概述、评价标准、环保措施可行性论证、三同时验收</t>
    <phoneticPr fontId="1" type="noConversion"/>
  </si>
  <si>
    <t>环境影响分析、结论与建议、项目概况、总量控制指标</t>
    <phoneticPr fontId="1" type="noConversion"/>
  </si>
  <si>
    <r>
      <rPr>
        <b/>
        <sz val="9"/>
        <rFont val="宋体"/>
        <family val="3"/>
        <charset val="134"/>
      </rPr>
      <t>废气量（万标立方米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</si>
  <si>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二氧化硫</t>
    </r>
  </si>
  <si>
    <r>
      <rPr>
        <b/>
        <sz val="9"/>
        <rFont val="宋体"/>
        <family val="3"/>
        <charset val="134"/>
      </rPr>
      <t>氮氧化物</t>
    </r>
  </si>
  <si>
    <r>
      <rPr>
        <b/>
        <sz val="9"/>
        <rFont val="宋体"/>
        <family val="3"/>
        <charset val="134"/>
      </rPr>
      <t>颗粒物</t>
    </r>
  </si>
  <si>
    <r>
      <rPr>
        <b/>
        <sz val="9"/>
        <rFont val="宋体"/>
        <family val="3"/>
        <charset val="134"/>
      </rPr>
      <t>挥发性有机物</t>
    </r>
  </si>
  <si>
    <t>报告表</t>
    <phoneticPr fontId="1" type="noConversion"/>
  </si>
  <si>
    <t>新申项目</t>
    <phoneticPr fontId="1" type="noConversion"/>
  </si>
  <si>
    <t>新建</t>
    <phoneticPr fontId="1" type="noConversion"/>
  </si>
  <si>
    <r>
      <rPr>
        <sz val="9"/>
        <rFont val="宋体"/>
        <family val="3"/>
        <charset val="134"/>
      </rPr>
      <t>受纳水体________</t>
    </r>
    <r>
      <rPr>
        <sz val="9"/>
        <rFont val="Times New Roman"/>
        <family val="1"/>
      </rPr>
      <t xml:space="preserve">   </t>
    </r>
    <phoneticPr fontId="1" type="noConversion"/>
  </si>
  <si>
    <t>河北晨诺家具有限公司年产200套全屋定制家具项目</t>
    <phoneticPr fontId="1" type="noConversion"/>
  </si>
  <si>
    <t>河北晨诺家具有限公司</t>
    <phoneticPr fontId="1" type="noConversion"/>
  </si>
  <si>
    <t>威县高新技术产业开发区银海路北侧、振兴大街东侧</t>
    <phoneticPr fontId="1" type="noConversion"/>
  </si>
  <si>
    <t>十、家具制造业-27、家具制造</t>
    <phoneticPr fontId="1" type="noConversion"/>
  </si>
  <si>
    <t>刘代兴</t>
    <phoneticPr fontId="1" type="noConversion"/>
  </si>
  <si>
    <t>13810413331</t>
    <phoneticPr fontId="1" type="noConversion"/>
  </si>
  <si>
    <t>91130533MA0EG3LK2E</t>
    <phoneticPr fontId="1" type="noConversion"/>
  </si>
  <si>
    <t>该项目位于威县高新技术产业开发区银海路北侧、振兴大街东侧，项目租赁现有车间建筑面积900平方米，新上板式家具生产线1条，购置安装开料机、精密锯。封边机等主要设备13台/套，项目外购板材进行加工生产。主要工序有开料、打孔、抛光、覆膜、封边等。项目建成后年生产板式家具200套</t>
    <phoneticPr fontId="1" type="noConversion"/>
  </si>
  <si>
    <t>张会兴</t>
    <phoneticPr fontId="1" type="noConversion"/>
  </si>
  <si>
    <r>
      <t>C2110</t>
    </r>
    <r>
      <rPr>
        <sz val="9"/>
        <rFont val="宋体"/>
        <family val="3"/>
        <charset val="134"/>
      </rPr>
      <t>木质家具制造</t>
    </r>
    <phoneticPr fontId="1" type="noConversion"/>
  </si>
  <si>
    <t>邢台蓝腾环境咨询有限公司</t>
    <phoneticPr fontId="1" type="noConversion"/>
  </si>
  <si>
    <t>2020-130533-21-03-000047</t>
    <phoneticPr fontId="1" type="noConversion"/>
  </si>
</sst>
</file>

<file path=xl/styles.xml><?xml version="1.0" encoding="utf-8"?>
<styleSheet xmlns="http://schemas.openxmlformats.org/spreadsheetml/2006/main">
  <numFmts count="7"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  <numFmt numFmtId="181" formatCode="0.0000_ "/>
    <numFmt numFmtId="182" formatCode="0.0000_);[Red]\(0.0000\)"/>
  </numFmts>
  <fonts count="25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vertAlign val="superscript"/>
      <sz val="9"/>
      <color rgb="FF000000"/>
      <name val="Times New Roman"/>
      <family val="1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b/>
      <sz val="8"/>
      <name val="Times New Roman"/>
      <family val="1"/>
    </font>
    <font>
      <sz val="9"/>
      <color theme="1"/>
      <name val="宋体"/>
      <family val="3"/>
      <charset val="134"/>
    </font>
    <font>
      <sz val="9"/>
      <color rgb="FF000000"/>
      <name val="Times New Roman"/>
      <family val="1"/>
    </font>
    <font>
      <sz val="9"/>
      <color theme="0" tint="-0.499984740745262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10" fillId="0" borderId="1" xfId="0" applyNumberFormat="1" applyFont="1" applyBorder="1" applyAlignment="1" applyProtection="1">
      <alignment vertical="center"/>
      <protection locked="0"/>
    </xf>
    <xf numFmtId="179" fontId="10" fillId="0" borderId="9" xfId="0" applyNumberFormat="1" applyFont="1" applyBorder="1" applyAlignment="1" applyProtection="1">
      <alignment vertical="center"/>
      <protection locked="0"/>
    </xf>
    <xf numFmtId="179" fontId="10" fillId="0" borderId="8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176" fontId="9" fillId="0" borderId="0" xfId="0" applyNumberFormat="1" applyFo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178" fontId="7" fillId="0" borderId="1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176" fontId="19" fillId="0" borderId="1" xfId="0" applyNumberFormat="1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4" fillId="0" borderId="18" xfId="0" applyFont="1" applyBorder="1" applyAlignment="1">
      <alignment horizontal="center" wrapText="1"/>
    </xf>
    <xf numFmtId="0" fontId="24" fillId="0" borderId="19" xfId="0" applyFont="1" applyBorder="1" applyAlignment="1">
      <alignment horizont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81" fontId="10" fillId="0" borderId="8" xfId="0" applyNumberFormat="1" applyFont="1" applyBorder="1" applyAlignment="1" applyProtection="1">
      <alignment vertical="center"/>
      <protection locked="0"/>
    </xf>
    <xf numFmtId="182" fontId="11" fillId="0" borderId="1" xfId="0" applyNumberFormat="1" applyFont="1" applyBorder="1" applyAlignment="1" applyProtection="1">
      <alignment vertical="center" wrapText="1"/>
      <protection locked="0"/>
    </xf>
    <xf numFmtId="181" fontId="11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8" fontId="9" fillId="0" borderId="4" xfId="0" applyNumberFormat="1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horizontal="center" vertical="center"/>
      <protection locked="0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10" fontId="10" fillId="0" borderId="1" xfId="0" applyNumberFormat="1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Radio" checked="Checked" firstButton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tabSelected="1" workbookViewId="0">
      <selection activeCell="O9" sqref="O9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spans="1:14" ht="37.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4" customHeight="1">
      <c r="A2" s="47" t="s">
        <v>1</v>
      </c>
      <c r="B2" s="48"/>
      <c r="C2" s="48"/>
      <c r="D2" s="49" t="s">
        <v>175</v>
      </c>
      <c r="E2" s="50"/>
      <c r="F2" s="50"/>
      <c r="G2" s="50"/>
      <c r="H2" s="5" t="s">
        <v>2</v>
      </c>
      <c r="I2" s="51"/>
      <c r="J2" s="51"/>
      <c r="K2" s="48" t="s">
        <v>3</v>
      </c>
      <c r="L2" s="48"/>
      <c r="M2" s="51"/>
      <c r="N2" s="51"/>
    </row>
    <row r="3" spans="1:14" s="4" customFormat="1" ht="24.75" customHeight="1">
      <c r="A3" s="95" t="s">
        <v>4</v>
      </c>
      <c r="B3" s="52" t="s">
        <v>5</v>
      </c>
      <c r="C3" s="52"/>
      <c r="D3" s="49" t="s">
        <v>174</v>
      </c>
      <c r="E3" s="53"/>
      <c r="F3" s="53"/>
      <c r="G3" s="53"/>
      <c r="H3" s="97" t="s">
        <v>6</v>
      </c>
      <c r="I3" s="98"/>
      <c r="J3" s="103" t="s">
        <v>181</v>
      </c>
      <c r="K3" s="104"/>
      <c r="L3" s="104"/>
      <c r="M3" s="104"/>
      <c r="N3" s="104"/>
    </row>
    <row r="4" spans="1:14" s="4" customFormat="1" ht="24.75" customHeight="1">
      <c r="A4" s="96"/>
      <c r="B4" s="52" t="s">
        <v>7</v>
      </c>
      <c r="C4" s="52"/>
      <c r="D4" s="54" t="s">
        <v>185</v>
      </c>
      <c r="E4" s="55"/>
      <c r="F4" s="55"/>
      <c r="G4" s="55"/>
      <c r="H4" s="99"/>
      <c r="I4" s="100"/>
      <c r="J4" s="104"/>
      <c r="K4" s="104"/>
      <c r="L4" s="104"/>
      <c r="M4" s="104"/>
      <c r="N4" s="104"/>
    </row>
    <row r="5" spans="1:14" s="4" customFormat="1" ht="24.75" customHeight="1">
      <c r="A5" s="96"/>
      <c r="B5" s="52" t="s">
        <v>8</v>
      </c>
      <c r="C5" s="52"/>
      <c r="D5" s="56" t="s">
        <v>176</v>
      </c>
      <c r="E5" s="57"/>
      <c r="F5" s="57"/>
      <c r="G5" s="58"/>
      <c r="H5" s="101"/>
      <c r="I5" s="102"/>
      <c r="J5" s="104"/>
      <c r="K5" s="104"/>
      <c r="L5" s="104"/>
      <c r="M5" s="104"/>
      <c r="N5" s="104"/>
    </row>
    <row r="6" spans="1:14" s="4" customFormat="1" ht="24.75" customHeight="1">
      <c r="A6" s="96"/>
      <c r="B6" s="59" t="s">
        <v>9</v>
      </c>
      <c r="C6" s="52"/>
      <c r="D6" s="60">
        <v>3</v>
      </c>
      <c r="E6" s="60"/>
      <c r="F6" s="60"/>
      <c r="G6" s="60"/>
      <c r="H6" s="52" t="s">
        <v>10</v>
      </c>
      <c r="I6" s="61"/>
      <c r="J6" s="62">
        <v>43916</v>
      </c>
      <c r="K6" s="62"/>
      <c r="L6" s="62"/>
      <c r="M6" s="62"/>
      <c r="N6" s="62"/>
    </row>
    <row r="7" spans="1:14" s="4" customFormat="1" ht="24.75" customHeight="1">
      <c r="A7" s="96"/>
      <c r="B7" s="59" t="s">
        <v>11</v>
      </c>
      <c r="C7" s="52"/>
      <c r="D7" s="63" t="s">
        <v>177</v>
      </c>
      <c r="E7" s="64"/>
      <c r="F7" s="64"/>
      <c r="G7" s="65"/>
      <c r="H7" s="52" t="s">
        <v>12</v>
      </c>
      <c r="I7" s="61"/>
      <c r="J7" s="62">
        <v>43952</v>
      </c>
      <c r="K7" s="62"/>
      <c r="L7" s="62"/>
      <c r="M7" s="62"/>
      <c r="N7" s="62"/>
    </row>
    <row r="8" spans="1:14" s="4" customFormat="1" ht="24.75" customHeight="1">
      <c r="A8" s="96"/>
      <c r="B8" s="52" t="s">
        <v>13</v>
      </c>
      <c r="C8" s="52"/>
      <c r="D8" s="56" t="s">
        <v>172</v>
      </c>
      <c r="E8" s="57"/>
      <c r="F8" s="57"/>
      <c r="G8" s="58"/>
      <c r="H8" s="52" t="s">
        <v>14</v>
      </c>
      <c r="I8" s="61"/>
      <c r="J8" s="66" t="s">
        <v>183</v>
      </c>
      <c r="K8" s="66"/>
      <c r="L8" s="66"/>
      <c r="M8" s="66"/>
      <c r="N8" s="66"/>
    </row>
    <row r="9" spans="1:14" s="4" customFormat="1" ht="24.75" customHeight="1">
      <c r="A9" s="96"/>
      <c r="B9" s="52" t="s">
        <v>15</v>
      </c>
      <c r="C9" s="52"/>
      <c r="D9" s="67" t="s">
        <v>132</v>
      </c>
      <c r="E9" s="55"/>
      <c r="F9" s="55"/>
      <c r="G9" s="55"/>
      <c r="H9" s="68" t="s">
        <v>16</v>
      </c>
      <c r="I9" s="69"/>
      <c r="J9" s="70" t="s">
        <v>171</v>
      </c>
      <c r="K9" s="66"/>
      <c r="L9" s="66"/>
      <c r="M9" s="66"/>
      <c r="N9" s="66"/>
    </row>
    <row r="10" spans="1:14" s="4" customFormat="1" ht="24.75" customHeight="1">
      <c r="A10" s="96"/>
      <c r="B10" s="52" t="s">
        <v>17</v>
      </c>
      <c r="C10" s="52"/>
      <c r="D10" s="71" t="s">
        <v>106</v>
      </c>
      <c r="E10" s="72"/>
      <c r="F10" s="72"/>
      <c r="G10" s="73"/>
      <c r="H10" s="52" t="s">
        <v>18</v>
      </c>
      <c r="I10" s="52"/>
      <c r="J10" s="74" t="s">
        <v>133</v>
      </c>
      <c r="K10" s="75"/>
      <c r="L10" s="75"/>
      <c r="M10" s="75"/>
      <c r="N10" s="76"/>
    </row>
    <row r="11" spans="1:14" s="4" customFormat="1" ht="24.75" customHeight="1">
      <c r="A11" s="96"/>
      <c r="B11" s="52" t="s">
        <v>19</v>
      </c>
      <c r="C11" s="52"/>
      <c r="D11" s="67" t="s">
        <v>131</v>
      </c>
      <c r="E11" s="55"/>
      <c r="F11" s="55"/>
      <c r="G11" s="55"/>
      <c r="H11" s="52" t="s">
        <v>20</v>
      </c>
      <c r="I11" s="52"/>
      <c r="J11" s="70" t="s">
        <v>132</v>
      </c>
      <c r="K11" s="66"/>
      <c r="L11" s="66"/>
      <c r="M11" s="66"/>
      <c r="N11" s="66"/>
    </row>
    <row r="12" spans="1:14" s="4" customFormat="1" ht="24.75" customHeight="1">
      <c r="A12" s="96"/>
      <c r="B12" s="52" t="s">
        <v>21</v>
      </c>
      <c r="C12" s="52"/>
      <c r="D12" s="6" t="s">
        <v>22</v>
      </c>
      <c r="E12" s="33">
        <v>115.301433</v>
      </c>
      <c r="F12" s="6" t="s">
        <v>23</v>
      </c>
      <c r="G12" s="33">
        <v>37.009974999999997</v>
      </c>
      <c r="H12" s="52" t="s">
        <v>24</v>
      </c>
      <c r="I12" s="52"/>
      <c r="J12" s="77" t="s">
        <v>170</v>
      </c>
      <c r="K12" s="78"/>
      <c r="L12" s="78"/>
      <c r="M12" s="78"/>
      <c r="N12" s="78"/>
    </row>
    <row r="13" spans="1:14" s="4" customFormat="1" ht="24.75" customHeight="1">
      <c r="A13" s="96"/>
      <c r="B13" s="52" t="s">
        <v>25</v>
      </c>
      <c r="C13" s="52"/>
      <c r="D13" s="6" t="s">
        <v>26</v>
      </c>
      <c r="E13" s="9"/>
      <c r="F13" s="6" t="s">
        <v>27</v>
      </c>
      <c r="G13" s="10"/>
      <c r="H13" s="6" t="s">
        <v>28</v>
      </c>
      <c r="I13" s="10"/>
      <c r="J13" s="6" t="s">
        <v>29</v>
      </c>
      <c r="K13" s="19"/>
      <c r="L13" s="6" t="s">
        <v>30</v>
      </c>
      <c r="M13" s="79"/>
      <c r="N13" s="80"/>
    </row>
    <row r="14" spans="1:14" s="4" customFormat="1" ht="24.75" customHeight="1">
      <c r="A14" s="96"/>
      <c r="B14" s="52" t="s">
        <v>31</v>
      </c>
      <c r="C14" s="52"/>
      <c r="D14" s="81">
        <v>100</v>
      </c>
      <c r="E14" s="81"/>
      <c r="F14" s="81"/>
      <c r="G14" s="82"/>
      <c r="H14" s="83" t="s">
        <v>32</v>
      </c>
      <c r="I14" s="83"/>
      <c r="J14" s="81">
        <v>5</v>
      </c>
      <c r="K14" s="81"/>
      <c r="L14" s="8" t="s">
        <v>33</v>
      </c>
      <c r="M14" s="84">
        <f>IF(D14&gt;0,J14/D14,)</f>
        <v>0.05</v>
      </c>
      <c r="N14" s="84"/>
    </row>
    <row r="15" spans="1:14" s="4" customFormat="1" ht="24.75" customHeight="1">
      <c r="A15" s="95" t="s">
        <v>34</v>
      </c>
      <c r="B15" s="52" t="s">
        <v>35</v>
      </c>
      <c r="C15" s="52"/>
      <c r="D15" s="67" t="s">
        <v>175</v>
      </c>
      <c r="E15" s="55"/>
      <c r="F15" s="6" t="s">
        <v>36</v>
      </c>
      <c r="G15" s="41" t="s">
        <v>178</v>
      </c>
      <c r="H15" s="95" t="s">
        <v>37</v>
      </c>
      <c r="I15" s="6" t="s">
        <v>35</v>
      </c>
      <c r="J15" s="67" t="s">
        <v>184</v>
      </c>
      <c r="K15" s="55"/>
      <c r="L15" s="20" t="s">
        <v>38</v>
      </c>
      <c r="M15" s="55"/>
      <c r="N15" s="55"/>
    </row>
    <row r="16" spans="1:14" s="4" customFormat="1" ht="24.75" customHeight="1">
      <c r="A16" s="96"/>
      <c r="B16" s="52" t="s">
        <v>39</v>
      </c>
      <c r="C16" s="52"/>
      <c r="D16" s="55" t="s">
        <v>180</v>
      </c>
      <c r="E16" s="55"/>
      <c r="F16" s="6" t="s">
        <v>40</v>
      </c>
      <c r="G16" s="41" t="s">
        <v>178</v>
      </c>
      <c r="H16" s="96"/>
      <c r="I16" s="6" t="s">
        <v>41</v>
      </c>
      <c r="J16" s="67" t="s">
        <v>182</v>
      </c>
      <c r="K16" s="55"/>
      <c r="L16" s="20" t="s">
        <v>42</v>
      </c>
      <c r="M16" s="55" t="s">
        <v>129</v>
      </c>
      <c r="N16" s="55"/>
    </row>
    <row r="17" spans="1:16" s="4" customFormat="1" ht="24.75" customHeight="1">
      <c r="A17" s="96"/>
      <c r="B17" s="52" t="s">
        <v>43</v>
      </c>
      <c r="C17" s="52"/>
      <c r="D17" s="63" t="s">
        <v>176</v>
      </c>
      <c r="E17" s="65"/>
      <c r="F17" s="6" t="s">
        <v>42</v>
      </c>
      <c r="G17" s="42" t="s">
        <v>179</v>
      </c>
      <c r="H17" s="96"/>
      <c r="I17" s="6" t="s">
        <v>43</v>
      </c>
      <c r="J17" s="67" t="s">
        <v>130</v>
      </c>
      <c r="K17" s="55"/>
      <c r="L17" s="55"/>
      <c r="M17" s="55"/>
      <c r="N17" s="55"/>
    </row>
    <row r="18" spans="1:16" s="4" customFormat="1" ht="24" customHeight="1">
      <c r="A18" s="95" t="s">
        <v>44</v>
      </c>
      <c r="B18" s="96" t="s">
        <v>45</v>
      </c>
      <c r="C18" s="96"/>
      <c r="D18" s="52" t="s">
        <v>46</v>
      </c>
      <c r="E18" s="52"/>
      <c r="F18" s="6" t="s">
        <v>47</v>
      </c>
      <c r="G18" s="85" t="s">
        <v>48</v>
      </c>
      <c r="H18" s="86"/>
      <c r="I18" s="86"/>
      <c r="J18" s="86"/>
      <c r="K18" s="52" t="s">
        <v>49</v>
      </c>
      <c r="L18" s="52"/>
      <c r="M18" s="52"/>
      <c r="N18" s="52"/>
    </row>
    <row r="19" spans="1:16" s="4" customFormat="1" ht="24.75" customHeight="1">
      <c r="A19" s="96"/>
      <c r="B19" s="96"/>
      <c r="C19" s="96"/>
      <c r="D19" s="6" t="s">
        <v>50</v>
      </c>
      <c r="E19" s="6" t="s">
        <v>51</v>
      </c>
      <c r="F19" s="6" t="s">
        <v>52</v>
      </c>
      <c r="G19" s="6" t="s">
        <v>53</v>
      </c>
      <c r="H19" s="6" t="s">
        <v>54</v>
      </c>
      <c r="I19" s="6" t="s">
        <v>55</v>
      </c>
      <c r="J19" s="6" t="s">
        <v>56</v>
      </c>
      <c r="K19" s="52"/>
      <c r="L19" s="52"/>
      <c r="M19" s="52"/>
      <c r="N19" s="52"/>
    </row>
    <row r="20" spans="1:16" s="4" customFormat="1" ht="15.75" customHeight="1">
      <c r="A20" s="96"/>
      <c r="B20" s="96" t="s">
        <v>57</v>
      </c>
      <c r="C20" s="6" t="s">
        <v>58</v>
      </c>
      <c r="D20" s="11"/>
      <c r="E20" s="11"/>
      <c r="F20" s="11">
        <v>0</v>
      </c>
      <c r="G20" s="12"/>
      <c r="H20" s="12"/>
      <c r="I20" s="11">
        <f>IF(E20&gt;0,E20-G20+F20,D20-G20+F20)</f>
        <v>0</v>
      </c>
      <c r="J20" s="11">
        <f>F20-G20-H20</f>
        <v>0</v>
      </c>
      <c r="K20" s="21" t="s">
        <v>59</v>
      </c>
      <c r="L20" s="22"/>
      <c r="M20" s="22"/>
      <c r="N20" s="23"/>
    </row>
    <row r="21" spans="1:16" s="4" customFormat="1" ht="15.75" customHeight="1">
      <c r="A21" s="96"/>
      <c r="B21" s="96"/>
      <c r="C21" s="6" t="s">
        <v>60</v>
      </c>
      <c r="D21" s="12"/>
      <c r="E21" s="12"/>
      <c r="F21" s="12">
        <v>0</v>
      </c>
      <c r="G21" s="12"/>
      <c r="H21" s="12"/>
      <c r="I21" s="11">
        <f t="shared" ref="I21:I29" si="0">IF(E21&gt;0,E21-G21+F21,D21-G21+F21)</f>
        <v>0</v>
      </c>
      <c r="J21" s="11">
        <f t="shared" ref="J21:J29" si="1">F21-G21-H21</f>
        <v>0</v>
      </c>
      <c r="K21" s="24" t="s">
        <v>61</v>
      </c>
      <c r="L21" s="25" t="s">
        <v>62</v>
      </c>
      <c r="M21" s="25"/>
      <c r="N21" s="26"/>
    </row>
    <row r="22" spans="1:16" s="4" customFormat="1" ht="15.75" customHeight="1">
      <c r="A22" s="96"/>
      <c r="B22" s="96"/>
      <c r="C22" s="6" t="s">
        <v>63</v>
      </c>
      <c r="D22" s="12"/>
      <c r="E22" s="12"/>
      <c r="F22" s="12">
        <v>0</v>
      </c>
      <c r="G22" s="12"/>
      <c r="H22" s="12"/>
      <c r="I22" s="11">
        <f t="shared" si="0"/>
        <v>0</v>
      </c>
      <c r="J22" s="11">
        <f t="shared" si="1"/>
        <v>0</v>
      </c>
      <c r="K22" s="27"/>
      <c r="L22" s="25" t="s">
        <v>64</v>
      </c>
      <c r="M22" s="25"/>
      <c r="N22" s="26"/>
    </row>
    <row r="23" spans="1:16" s="4" customFormat="1" ht="15.75" customHeight="1">
      <c r="A23" s="96"/>
      <c r="B23" s="96"/>
      <c r="C23" s="6" t="s">
        <v>65</v>
      </c>
      <c r="D23" s="12"/>
      <c r="E23" s="12"/>
      <c r="F23" s="12">
        <v>0</v>
      </c>
      <c r="G23" s="12"/>
      <c r="H23" s="12"/>
      <c r="I23" s="11">
        <f t="shared" si="0"/>
        <v>0</v>
      </c>
      <c r="J23" s="11">
        <f t="shared" si="1"/>
        <v>0</v>
      </c>
      <c r="K23" s="27" t="s">
        <v>66</v>
      </c>
      <c r="L23" s="87" t="s">
        <v>173</v>
      </c>
      <c r="M23" s="87"/>
      <c r="N23" s="88"/>
    </row>
    <row r="24" spans="1:16" s="4" customFormat="1" ht="15.75" customHeight="1">
      <c r="A24" s="96"/>
      <c r="B24" s="96"/>
      <c r="C24" s="6" t="s">
        <v>67</v>
      </c>
      <c r="D24" s="12"/>
      <c r="E24" s="12"/>
      <c r="F24" s="12">
        <v>0</v>
      </c>
      <c r="G24" s="12"/>
      <c r="H24" s="12"/>
      <c r="I24" s="11">
        <f t="shared" si="0"/>
        <v>0</v>
      </c>
      <c r="J24" s="11">
        <f t="shared" si="1"/>
        <v>0</v>
      </c>
      <c r="K24" s="28"/>
      <c r="L24" s="29"/>
      <c r="M24" s="29"/>
      <c r="N24" s="30"/>
    </row>
    <row r="25" spans="1:16" s="4" customFormat="1" ht="15.75" customHeight="1">
      <c r="A25" s="96"/>
      <c r="B25" s="96" t="s">
        <v>68</v>
      </c>
      <c r="C25" s="34" t="s">
        <v>165</v>
      </c>
      <c r="D25" s="12"/>
      <c r="E25" s="12"/>
      <c r="F25" s="12">
        <v>720</v>
      </c>
      <c r="G25" s="12"/>
      <c r="H25" s="12"/>
      <c r="I25" s="11">
        <f t="shared" si="0"/>
        <v>720</v>
      </c>
      <c r="J25" s="11">
        <f t="shared" si="1"/>
        <v>720</v>
      </c>
      <c r="K25" s="89" t="s">
        <v>69</v>
      </c>
      <c r="L25" s="89"/>
      <c r="M25" s="89"/>
      <c r="N25" s="89"/>
    </row>
    <row r="26" spans="1:16" s="4" customFormat="1" ht="15.75" customHeight="1">
      <c r="A26" s="96"/>
      <c r="B26" s="96"/>
      <c r="C26" s="34" t="s">
        <v>166</v>
      </c>
      <c r="D26" s="12"/>
      <c r="E26" s="12"/>
      <c r="F26" s="12">
        <v>0</v>
      </c>
      <c r="G26" s="13"/>
      <c r="H26" s="13"/>
      <c r="I26" s="11">
        <f t="shared" si="0"/>
        <v>0</v>
      </c>
      <c r="J26" s="11">
        <f t="shared" si="1"/>
        <v>0</v>
      </c>
      <c r="K26" s="89" t="s">
        <v>69</v>
      </c>
      <c r="L26" s="89"/>
      <c r="M26" s="89"/>
      <c r="N26" s="89"/>
    </row>
    <row r="27" spans="1:16" s="4" customFormat="1" ht="15.75" customHeight="1">
      <c r="A27" s="96"/>
      <c r="B27" s="96"/>
      <c r="C27" s="34" t="s">
        <v>167</v>
      </c>
      <c r="D27" s="12"/>
      <c r="E27" s="12"/>
      <c r="F27" s="12">
        <v>0</v>
      </c>
      <c r="G27" s="12"/>
      <c r="H27" s="12"/>
      <c r="I27" s="11">
        <f t="shared" si="0"/>
        <v>0</v>
      </c>
      <c r="J27" s="11">
        <f t="shared" si="1"/>
        <v>0</v>
      </c>
      <c r="K27" s="89" t="s">
        <v>69</v>
      </c>
      <c r="L27" s="89"/>
      <c r="M27" s="89"/>
      <c r="N27" s="89"/>
    </row>
    <row r="28" spans="1:16" s="4" customFormat="1" ht="15.75" customHeight="1">
      <c r="A28" s="96"/>
      <c r="B28" s="96"/>
      <c r="C28" s="34" t="s">
        <v>168</v>
      </c>
      <c r="D28" s="12"/>
      <c r="E28" s="12"/>
      <c r="F28" s="12">
        <v>0.60499999999999998</v>
      </c>
      <c r="G28" s="12"/>
      <c r="H28" s="12"/>
      <c r="I28" s="11">
        <f t="shared" si="0"/>
        <v>0.60499999999999998</v>
      </c>
      <c r="J28" s="11">
        <f t="shared" si="1"/>
        <v>0.60499999999999998</v>
      </c>
      <c r="K28" s="89" t="s">
        <v>69</v>
      </c>
      <c r="L28" s="89"/>
      <c r="M28" s="89"/>
      <c r="N28" s="89"/>
    </row>
    <row r="29" spans="1:16" s="4" customFormat="1" ht="15.75" customHeight="1">
      <c r="A29" s="96"/>
      <c r="B29" s="96"/>
      <c r="C29" s="34" t="s">
        <v>169</v>
      </c>
      <c r="D29" s="14"/>
      <c r="E29" s="14"/>
      <c r="F29" s="43">
        <v>1.4999999999999999E-2</v>
      </c>
      <c r="G29" s="14"/>
      <c r="H29" s="14"/>
      <c r="I29" s="44">
        <f t="shared" si="0"/>
        <v>1.4999999999999999E-2</v>
      </c>
      <c r="J29" s="45">
        <f t="shared" si="1"/>
        <v>1.4999999999999999E-2</v>
      </c>
      <c r="K29" s="92" t="s">
        <v>69</v>
      </c>
      <c r="L29" s="92"/>
      <c r="M29" s="92"/>
      <c r="N29" s="92"/>
    </row>
    <row r="30" spans="1:16" ht="22.5">
      <c r="A30" s="95" t="s">
        <v>70</v>
      </c>
      <c r="B30" s="95"/>
      <c r="C30" s="93" t="s">
        <v>71</v>
      </c>
      <c r="D30" s="94"/>
      <c r="E30" s="86" t="s">
        <v>72</v>
      </c>
      <c r="F30" s="86"/>
      <c r="G30" s="6" t="s">
        <v>73</v>
      </c>
      <c r="H30" s="6" t="s">
        <v>74</v>
      </c>
      <c r="I30" s="6" t="s">
        <v>75</v>
      </c>
      <c r="J30" s="6" t="s">
        <v>76</v>
      </c>
      <c r="K30" s="6" t="s">
        <v>77</v>
      </c>
      <c r="L30" s="85" t="s">
        <v>78</v>
      </c>
      <c r="M30" s="85"/>
      <c r="N30" s="85"/>
    </row>
    <row r="31" spans="1:16">
      <c r="A31" s="95"/>
      <c r="B31" s="95"/>
      <c r="C31" s="86" t="s">
        <v>79</v>
      </c>
      <c r="D31" s="86"/>
      <c r="E31" s="91"/>
      <c r="F31" s="58"/>
      <c r="G31" s="15"/>
      <c r="H31" s="7"/>
      <c r="I31" s="15"/>
      <c r="J31" s="15"/>
      <c r="K31" s="31"/>
      <c r="L31" s="90" t="s">
        <v>80</v>
      </c>
      <c r="M31" s="90"/>
      <c r="N31" s="90"/>
      <c r="P31" s="32"/>
    </row>
    <row r="32" spans="1:16">
      <c r="A32" s="95"/>
      <c r="B32" s="95"/>
      <c r="C32" s="86" t="s">
        <v>81</v>
      </c>
      <c r="D32" s="86"/>
      <c r="E32" s="91"/>
      <c r="F32" s="58"/>
      <c r="G32" s="15"/>
      <c r="H32" s="16" t="s">
        <v>69</v>
      </c>
      <c r="I32" s="15"/>
      <c r="J32" s="15"/>
      <c r="K32" s="31"/>
      <c r="L32" s="90" t="s">
        <v>80</v>
      </c>
      <c r="M32" s="90"/>
      <c r="N32" s="90"/>
    </row>
    <row r="33" spans="1:14">
      <c r="A33" s="95"/>
      <c r="B33" s="95"/>
      <c r="C33" s="86" t="s">
        <v>82</v>
      </c>
      <c r="D33" s="86"/>
      <c r="E33" s="91"/>
      <c r="F33" s="58"/>
      <c r="G33" s="15"/>
      <c r="H33" s="16" t="s">
        <v>69</v>
      </c>
      <c r="I33" s="15"/>
      <c r="J33" s="15"/>
      <c r="K33" s="31"/>
      <c r="L33" s="90" t="s">
        <v>80</v>
      </c>
      <c r="M33" s="90"/>
      <c r="N33" s="90"/>
    </row>
    <row r="34" spans="1:14">
      <c r="A34" s="95"/>
      <c r="B34" s="95"/>
      <c r="C34" s="86" t="s">
        <v>83</v>
      </c>
      <c r="D34" s="86"/>
      <c r="E34" s="91"/>
      <c r="F34" s="58"/>
      <c r="G34" s="15"/>
      <c r="H34" s="16" t="s">
        <v>69</v>
      </c>
      <c r="I34" s="15"/>
      <c r="J34" s="15"/>
      <c r="K34" s="31"/>
      <c r="L34" s="90" t="s">
        <v>80</v>
      </c>
      <c r="M34" s="90"/>
      <c r="N34" s="90"/>
    </row>
    <row r="35" spans="1:14" s="1" customFormat="1" ht="12">
      <c r="A35" s="17" t="s">
        <v>84</v>
      </c>
      <c r="B35" s="17"/>
      <c r="C35" s="17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s="1" customFormat="1" ht="12">
      <c r="A36" s="17" t="s">
        <v>85</v>
      </c>
      <c r="B36" s="17"/>
      <c r="C36" s="17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s="1" customFormat="1" ht="12">
      <c r="A37" s="17" t="s">
        <v>86</v>
      </c>
      <c r="B37" s="17"/>
      <c r="C37" s="17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s="1" customFormat="1" ht="12">
      <c r="A38" s="17" t="s">
        <v>87</v>
      </c>
      <c r="B38" s="17"/>
      <c r="C38" s="17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s="1" customFormat="1" ht="12">
      <c r="A39" s="17" t="s">
        <v>88</v>
      </c>
      <c r="B39" s="17"/>
      <c r="C39" s="17"/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</row>
  </sheetData>
  <sheetProtection password="ECF6" sheet="1" objects="1" formatCells="0" insertRows="0" deleteRows="0"/>
  <protectedRanges>
    <protectedRange sqref="H31 E31:G34 I31:N34" name="区域1" securityDescriptor=""/>
  </protectedRanges>
  <mergeCells count="91"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  <mergeCell ref="C32:D32"/>
    <mergeCell ref="E32:F32"/>
    <mergeCell ref="L32:N32"/>
    <mergeCell ref="C33:D33"/>
    <mergeCell ref="E33:F33"/>
    <mergeCell ref="L33:N33"/>
    <mergeCell ref="K29:N29"/>
    <mergeCell ref="C30:D30"/>
    <mergeCell ref="E30:F30"/>
    <mergeCell ref="L30:N30"/>
    <mergeCell ref="C31:D31"/>
    <mergeCell ref="E31:F31"/>
    <mergeCell ref="L31:N31"/>
    <mergeCell ref="L23:N23"/>
    <mergeCell ref="K25:N25"/>
    <mergeCell ref="K26:N26"/>
    <mergeCell ref="K27:N27"/>
    <mergeCell ref="K28:N28"/>
    <mergeCell ref="B17:C17"/>
    <mergeCell ref="D17:E17"/>
    <mergeCell ref="J17:N17"/>
    <mergeCell ref="D18:E18"/>
    <mergeCell ref="G18:J18"/>
    <mergeCell ref="B15:C15"/>
    <mergeCell ref="D15:E15"/>
    <mergeCell ref="J15:K15"/>
    <mergeCell ref="M15:N15"/>
    <mergeCell ref="B16:C16"/>
    <mergeCell ref="D16:E16"/>
    <mergeCell ref="J16:K16"/>
    <mergeCell ref="M16:N16"/>
    <mergeCell ref="B14:C14"/>
    <mergeCell ref="D14:G14"/>
    <mergeCell ref="H14:I14"/>
    <mergeCell ref="J14:K14"/>
    <mergeCell ref="M14:N14"/>
    <mergeCell ref="B12:C12"/>
    <mergeCell ref="H12:I12"/>
    <mergeCell ref="J12:N12"/>
    <mergeCell ref="B13:C13"/>
    <mergeCell ref="M13:N13"/>
    <mergeCell ref="B10:C10"/>
    <mergeCell ref="D10:G10"/>
    <mergeCell ref="H10:I10"/>
    <mergeCell ref="J10:N10"/>
    <mergeCell ref="B11:C11"/>
    <mergeCell ref="D11:G11"/>
    <mergeCell ref="H11:I11"/>
    <mergeCell ref="J11:N11"/>
    <mergeCell ref="B8:C8"/>
    <mergeCell ref="D8:G8"/>
    <mergeCell ref="H8:I8"/>
    <mergeCell ref="J8:N8"/>
    <mergeCell ref="B9:C9"/>
    <mergeCell ref="D9:G9"/>
    <mergeCell ref="H9:I9"/>
    <mergeCell ref="J9:N9"/>
    <mergeCell ref="B6:C6"/>
    <mergeCell ref="D6:G6"/>
    <mergeCell ref="H6:I6"/>
    <mergeCell ref="J6:N6"/>
    <mergeCell ref="B7:C7"/>
    <mergeCell ref="D7:G7"/>
    <mergeCell ref="H7:I7"/>
    <mergeCell ref="J7:N7"/>
    <mergeCell ref="B3:C3"/>
    <mergeCell ref="D3:G3"/>
    <mergeCell ref="B4:C4"/>
    <mergeCell ref="D4:G4"/>
    <mergeCell ref="B5:C5"/>
    <mergeCell ref="D5:G5"/>
    <mergeCell ref="A1:N1"/>
    <mergeCell ref="A2:C2"/>
    <mergeCell ref="D2:G2"/>
    <mergeCell ref="I2:J2"/>
    <mergeCell ref="K2:L2"/>
    <mergeCell ref="M2:N2"/>
  </mergeCells>
  <phoneticPr fontId="1" type="noConversion"/>
  <dataValidations count="10">
    <dataValidation type="decimal" allowBlank="1" showInputMessage="1" showErrorMessage="1" sqref="D6:G6">
      <formula1>0</formula1>
      <formula2>120</formula2>
    </dataValidation>
    <dataValidation type="date" allowBlank="1" showInputMessage="1" showErrorMessage="1" promptTitle="提示" prompt="输入格式2017/04" sqref="J6:N6 J7:N7">
      <formula1>40179</formula1>
      <formula2>54789</formula2>
    </dataValidation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E12 E13 I13">
      <formula1>70</formula1>
      <formula2>140</formula2>
    </dataValidation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G12 G13 K13">
      <formula1>3</formula1>
      <formula2>55</formula2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sqref="J14:K14">
      <formula1>0</formula1>
      <formula2>9999999</formula2>
    </dataValidation>
    <dataValidation type="decimal" showInputMessage="1" showErrorMessage="1" sqref="M14:N14">
      <formula1>0</formula1>
      <formula2>1</formula2>
    </dataValidation>
    <dataValidation type="decimal" allowBlank="1" showInputMessage="1" showErrorMessage="1" sqref="K31:K34">
      <formula1>0</formula1>
      <formula2>999999</formula2>
    </dataValidation>
    <dataValidation type="decimal" allowBlank="1" showInputMessage="1" showErrorMessage="1" sqref="D20:J29">
      <formula1>-9999999999999</formula1>
      <formula2>9999999999999</formula2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0" firstPageNumber="4294963191" orientation="landscape" useFirstPageNumber="1" r:id="rId1"/>
  <headerFooter alignWithMargins="0"/>
  <legacyDrawing r:id="rId2"/>
  <extLst xmlns:x14="http://schemas.microsoft.com/office/spreadsheetml/2009/9/main">
    <ext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Sheet2!$A$3:$A$5</xm:f>
          </x14:formula1>
          <xm:sqref>D8:G8</xm:sqref>
        </x14:dataValidation>
        <x14:dataValidation type="list" allowBlank="1" showInputMessage="1" showErrorMessage="1">
          <x14:formula1>
            <xm:f>Sheet2!$B$3:$B$7</xm:f>
          </x14:formula1>
          <xm:sqref>J9:N9</xm:sqref>
        </x14:dataValidation>
        <x14:dataValidation type="list" allowBlank="1" showInputMessage="1" showErrorMessage="1">
          <x14:formula1>
            <xm:f>Sheet2!$H$2:$H$6</xm:f>
          </x14:formula1>
          <xm:sqref>D10:G10</xm:sqref>
        </x14:dataValidation>
        <x14:dataValidation type="list" allowBlank="1" showInputMessage="1" showErrorMessage="1">
          <x14:formula1>
            <xm:f>Sheet2!$I$3:$I$4</xm:f>
          </x14:formula1>
          <xm:sqref>J12:N12</xm:sqref>
        </x14:dataValidation>
        <x14:dataValidation type="list" allowBlank="1" showInputMessage="1" showErrorMessage="1">
          <x14:formula1>
            <xm:f>Sheet2!$E$2:$E$5</xm:f>
          </x14:formula1>
          <xm:sqref>I31</xm:sqref>
        </x14:dataValidation>
        <x14:dataValidation type="list" allowBlank="1" showInputMessage="1" showErrorMessage="1">
          <x14:formula1>
            <xm:f>Sheet2!$G$2:$G$4</xm:f>
          </x14:formula1>
          <xm:sqref>I34</xm:sqref>
        </x14:dataValidation>
        <x14:dataValidation type="list" allowBlank="1" showInputMessage="1" showErrorMessage="1">
          <x14:formula1>
            <xm:f>Sheet2!$C$2:$C$6</xm:f>
          </x14:formula1>
          <xm:sqref>G31:G34</xm:sqref>
        </x14:dataValidation>
        <x14:dataValidation type="list" allowBlank="1" showInputMessage="1" showErrorMessage="1">
          <x14:formula1>
            <xm:f>Sheet2!$F$2:$F$5</xm:f>
          </x14:formula1>
          <xm:sqref>I32:I33</xm:sqref>
        </x14:dataValidation>
        <x14:dataValidation type="list" allowBlank="1" showInputMessage="1" showErrorMessage="1">
          <x14:formula1>
            <xm:f>Sheet2!$D$2:$D$4</xm:f>
          </x14:formula1>
          <xm:sqref>J31:J34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19" sqref="F19"/>
    </sheetView>
  </sheetViews>
  <sheetFormatPr defaultColWidth="9" defaultRowHeight="14.2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89</v>
      </c>
      <c r="B1" t="s">
        <v>90</v>
      </c>
      <c r="C1" s="2" t="s">
        <v>91</v>
      </c>
      <c r="D1" s="2" t="s">
        <v>92</v>
      </c>
      <c r="E1" s="2" t="s">
        <v>93</v>
      </c>
      <c r="F1" s="2" t="s">
        <v>94</v>
      </c>
      <c r="G1" s="2" t="s">
        <v>95</v>
      </c>
      <c r="H1" s="2" t="s">
        <v>96</v>
      </c>
      <c r="I1" s="2" t="s">
        <v>97</v>
      </c>
      <c r="J1" s="2" t="s">
        <v>98</v>
      </c>
    </row>
    <row r="2" spans="1:10">
      <c r="C2" s="2"/>
      <c r="D2" s="2"/>
      <c r="E2" s="2"/>
      <c r="F2" s="2"/>
      <c r="G2" s="2"/>
      <c r="H2" s="2"/>
      <c r="I2" s="2"/>
    </row>
    <row r="3" spans="1:10" s="1" customFormat="1" ht="11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</row>
    <row r="4" spans="1:10" s="1" customFormat="1" ht="15" customHeight="1">
      <c r="A4" s="1" t="s">
        <v>108</v>
      </c>
      <c r="B4" s="1" t="s">
        <v>109</v>
      </c>
      <c r="C4" s="1" t="s">
        <v>110</v>
      </c>
      <c r="D4" s="1" t="s">
        <v>111</v>
      </c>
      <c r="E4" s="1" t="s">
        <v>112</v>
      </c>
      <c r="F4" s="1" t="s">
        <v>113</v>
      </c>
      <c r="G4" s="1" t="s">
        <v>114</v>
      </c>
      <c r="H4" s="1" t="s">
        <v>115</v>
      </c>
      <c r="I4" s="1" t="s">
        <v>116</v>
      </c>
    </row>
    <row r="5" spans="1:10" s="1" customFormat="1" ht="11.25">
      <c r="A5" s="1" t="s">
        <v>117</v>
      </c>
      <c r="B5" s="3" t="s">
        <v>118</v>
      </c>
      <c r="C5" s="1" t="s">
        <v>119</v>
      </c>
      <c r="E5" s="1" t="s">
        <v>120</v>
      </c>
      <c r="F5" s="1" t="s">
        <v>121</v>
      </c>
      <c r="H5" s="1" t="s">
        <v>122</v>
      </c>
    </row>
    <row r="6" spans="1:10" s="1" customFormat="1" ht="11.25">
      <c r="B6" s="1" t="s">
        <v>123</v>
      </c>
      <c r="C6" s="1" t="s">
        <v>124</v>
      </c>
      <c r="H6" s="1" t="s">
        <v>125</v>
      </c>
    </row>
    <row r="7" spans="1:10" s="1" customFormat="1" ht="11.25">
      <c r="B7" s="1" t="s">
        <v>126</v>
      </c>
    </row>
  </sheetData>
  <phoneticPr fontId="1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D8" sqref="D8:I8"/>
    </sheetView>
  </sheetViews>
  <sheetFormatPr defaultRowHeight="14.25"/>
  <cols>
    <col min="3" max="3" width="1.75" customWidth="1"/>
    <col min="9" max="9" width="14.75" customWidth="1"/>
  </cols>
  <sheetData>
    <row r="1" spans="1:9" ht="33" customHeight="1">
      <c r="A1" s="120" t="s">
        <v>136</v>
      </c>
      <c r="B1" s="120"/>
      <c r="C1" s="120"/>
      <c r="D1" s="120"/>
      <c r="E1" s="120"/>
      <c r="F1" s="120"/>
      <c r="G1" s="120"/>
      <c r="H1" s="120"/>
      <c r="I1" s="120"/>
    </row>
    <row r="2" spans="1:9" ht="33" customHeight="1">
      <c r="A2" s="108" t="s">
        <v>137</v>
      </c>
      <c r="B2" s="108"/>
      <c r="C2" s="108"/>
      <c r="D2" s="121" t="s">
        <v>160</v>
      </c>
      <c r="E2" s="122"/>
      <c r="F2" s="122"/>
      <c r="G2" s="122"/>
      <c r="H2" s="122"/>
      <c r="I2" s="123"/>
    </row>
    <row r="3" spans="1:9" ht="33" customHeight="1">
      <c r="A3" s="108" t="s">
        <v>138</v>
      </c>
      <c r="B3" s="109"/>
      <c r="C3" s="109"/>
      <c r="D3" s="108" t="s">
        <v>161</v>
      </c>
      <c r="E3" s="109"/>
      <c r="F3" s="109"/>
      <c r="G3" s="109"/>
      <c r="H3" s="109"/>
      <c r="I3" s="109"/>
    </row>
    <row r="4" spans="1:9" ht="33" customHeight="1">
      <c r="A4" s="108" t="s">
        <v>139</v>
      </c>
      <c r="B4" s="109"/>
      <c r="C4" s="109"/>
      <c r="D4" s="108" t="s">
        <v>135</v>
      </c>
      <c r="E4" s="109"/>
      <c r="F4" s="109"/>
      <c r="G4" s="109"/>
      <c r="H4" s="109"/>
      <c r="I4" s="109"/>
    </row>
    <row r="5" spans="1:9" ht="33" customHeight="1">
      <c r="A5" s="116" t="s">
        <v>140</v>
      </c>
      <c r="B5" s="116"/>
      <c r="C5" s="116"/>
      <c r="D5" s="116"/>
      <c r="E5" s="116"/>
      <c r="F5" s="116"/>
      <c r="G5" s="116"/>
      <c r="H5" s="116"/>
      <c r="I5" s="116"/>
    </row>
    <row r="6" spans="1:9" ht="33" customHeight="1">
      <c r="A6" s="108" t="s">
        <v>141</v>
      </c>
      <c r="B6" s="109"/>
      <c r="C6" s="109"/>
      <c r="D6" s="108" t="s">
        <v>162</v>
      </c>
      <c r="E6" s="109"/>
      <c r="F6" s="109"/>
      <c r="G6" s="109"/>
      <c r="H6" s="109"/>
      <c r="I6" s="109"/>
    </row>
    <row r="7" spans="1:9" ht="33" customHeight="1">
      <c r="A7" s="108" t="s">
        <v>142</v>
      </c>
      <c r="B7" s="109"/>
      <c r="C7" s="109"/>
      <c r="D7" s="108" t="s">
        <v>134</v>
      </c>
      <c r="E7" s="109"/>
      <c r="F7" s="109"/>
      <c r="G7" s="109"/>
      <c r="H7" s="109"/>
      <c r="I7" s="109"/>
    </row>
    <row r="8" spans="1:9" ht="33" customHeight="1">
      <c r="A8" s="108" t="s">
        <v>143</v>
      </c>
      <c r="B8" s="109"/>
      <c r="C8" s="109"/>
      <c r="D8" s="109"/>
      <c r="E8" s="109"/>
      <c r="F8" s="109"/>
      <c r="G8" s="109"/>
      <c r="H8" s="109"/>
      <c r="I8" s="109"/>
    </row>
    <row r="9" spans="1:9" ht="33" customHeight="1">
      <c r="A9" s="108" t="s">
        <v>144</v>
      </c>
      <c r="B9" s="109"/>
      <c r="C9" s="109"/>
      <c r="D9" s="114"/>
      <c r="E9" s="115"/>
      <c r="F9" s="115"/>
      <c r="G9" s="115"/>
      <c r="H9" s="115"/>
      <c r="I9" s="115"/>
    </row>
    <row r="10" spans="1:9" ht="33" customHeight="1">
      <c r="A10" s="108" t="s">
        <v>145</v>
      </c>
      <c r="B10" s="109"/>
      <c r="C10" s="109"/>
      <c r="D10" s="108"/>
      <c r="E10" s="109"/>
      <c r="F10" s="109"/>
      <c r="G10" s="109"/>
      <c r="H10" s="109"/>
      <c r="I10" s="109"/>
    </row>
    <row r="11" spans="1:9" ht="33" customHeight="1">
      <c r="A11" s="113" t="s">
        <v>146</v>
      </c>
      <c r="B11" s="113"/>
      <c r="C11" s="113"/>
      <c r="D11" s="113"/>
      <c r="E11" s="113"/>
      <c r="F11" s="113"/>
      <c r="G11" s="113"/>
      <c r="H11" s="113"/>
      <c r="I11" s="113"/>
    </row>
    <row r="12" spans="1:9" ht="33" customHeight="1">
      <c r="A12" s="108" t="s">
        <v>141</v>
      </c>
      <c r="B12" s="109"/>
      <c r="C12" s="109"/>
      <c r="D12" s="108" t="s">
        <v>127</v>
      </c>
      <c r="E12" s="109"/>
      <c r="F12" s="109"/>
      <c r="G12" s="109"/>
      <c r="H12" s="109"/>
      <c r="I12" s="109"/>
    </row>
    <row r="13" spans="1:9" ht="33" customHeight="1">
      <c r="A13" s="108" t="s">
        <v>142</v>
      </c>
      <c r="B13" s="109"/>
      <c r="C13" s="109"/>
      <c r="D13" s="108" t="s">
        <v>147</v>
      </c>
      <c r="E13" s="109"/>
      <c r="F13" s="109"/>
      <c r="G13" s="109"/>
      <c r="H13" s="109"/>
      <c r="I13" s="109"/>
    </row>
    <row r="14" spans="1:9" ht="33" customHeight="1">
      <c r="A14" s="113" t="s">
        <v>148</v>
      </c>
      <c r="B14" s="113"/>
      <c r="C14" s="113"/>
      <c r="D14" s="113"/>
      <c r="E14" s="113"/>
      <c r="F14" s="113"/>
      <c r="G14" s="113"/>
      <c r="H14" s="113"/>
      <c r="I14" s="113"/>
    </row>
    <row r="15" spans="1:9" ht="33" customHeight="1">
      <c r="A15" s="117" t="s">
        <v>149</v>
      </c>
      <c r="B15" s="117"/>
      <c r="C15" s="117"/>
      <c r="D15" s="117"/>
      <c r="E15" s="117"/>
      <c r="F15" s="117"/>
      <c r="G15" s="117"/>
      <c r="H15" s="117"/>
      <c r="I15" s="117"/>
    </row>
    <row r="16" spans="1:9" ht="33" customHeight="1">
      <c r="A16" s="108" t="s">
        <v>150</v>
      </c>
      <c r="B16" s="109"/>
      <c r="C16" s="109"/>
      <c r="D16" s="108" t="s">
        <v>151</v>
      </c>
      <c r="E16" s="109"/>
      <c r="F16" s="109"/>
      <c r="G16" s="108" t="s">
        <v>153</v>
      </c>
      <c r="H16" s="109"/>
      <c r="I16" s="35" t="s">
        <v>155</v>
      </c>
    </row>
    <row r="17" spans="1:9" ht="33" customHeight="1">
      <c r="A17" s="108" t="s">
        <v>128</v>
      </c>
      <c r="B17" s="109"/>
      <c r="C17" s="109"/>
      <c r="D17" s="118" t="s">
        <v>152</v>
      </c>
      <c r="E17" s="119"/>
      <c r="F17" s="119"/>
      <c r="G17" s="108" t="s">
        <v>154</v>
      </c>
      <c r="H17" s="109"/>
      <c r="I17" s="36"/>
    </row>
    <row r="18" spans="1:9" ht="33" customHeight="1">
      <c r="A18" s="110" t="s">
        <v>156</v>
      </c>
      <c r="B18" s="111"/>
      <c r="C18" s="111"/>
      <c r="D18" s="111"/>
      <c r="E18" s="111"/>
      <c r="F18" s="111"/>
      <c r="G18" s="111"/>
      <c r="H18" s="111"/>
      <c r="I18" s="112"/>
    </row>
    <row r="19" spans="1:9" ht="33" customHeight="1">
      <c r="A19" s="108" t="s">
        <v>150</v>
      </c>
      <c r="B19" s="109"/>
      <c r="C19" s="109"/>
      <c r="D19" s="108" t="s">
        <v>157</v>
      </c>
      <c r="E19" s="109"/>
      <c r="F19" s="109"/>
      <c r="G19" s="108" t="s">
        <v>153</v>
      </c>
      <c r="H19" s="109"/>
      <c r="I19" s="35" t="s">
        <v>155</v>
      </c>
    </row>
    <row r="20" spans="1:9" ht="33" customHeight="1">
      <c r="A20" s="108" t="s">
        <v>128</v>
      </c>
      <c r="B20" s="109"/>
      <c r="C20" s="109"/>
      <c r="D20" s="105" t="s">
        <v>164</v>
      </c>
      <c r="E20" s="106"/>
      <c r="F20" s="107"/>
      <c r="G20" s="108" t="s">
        <v>154</v>
      </c>
      <c r="H20" s="109"/>
      <c r="I20" s="36"/>
    </row>
    <row r="21" spans="1:9" ht="33" customHeight="1">
      <c r="A21" s="108" t="s">
        <v>158</v>
      </c>
      <c r="B21" s="109"/>
      <c r="C21" s="109"/>
      <c r="D21" s="105" t="s">
        <v>163</v>
      </c>
      <c r="E21" s="106"/>
      <c r="F21" s="107"/>
      <c r="G21" s="108" t="s">
        <v>159</v>
      </c>
      <c r="H21" s="109"/>
      <c r="I21" s="36"/>
    </row>
  </sheetData>
  <mergeCells count="41">
    <mergeCell ref="A1:I1"/>
    <mergeCell ref="A2:C2"/>
    <mergeCell ref="A3:C3"/>
    <mergeCell ref="A4:C4"/>
    <mergeCell ref="A6:C6"/>
    <mergeCell ref="D2:I2"/>
    <mergeCell ref="D3:I3"/>
    <mergeCell ref="D4:I4"/>
    <mergeCell ref="D6:I6"/>
    <mergeCell ref="A16:C16"/>
    <mergeCell ref="A17:C17"/>
    <mergeCell ref="A15:I15"/>
    <mergeCell ref="D16:F16"/>
    <mergeCell ref="G16:H16"/>
    <mergeCell ref="D17:F17"/>
    <mergeCell ref="D7:I7"/>
    <mergeCell ref="D13:I13"/>
    <mergeCell ref="D12:I12"/>
    <mergeCell ref="A5:I5"/>
    <mergeCell ref="A11:I11"/>
    <mergeCell ref="A7:C7"/>
    <mergeCell ref="A14:I14"/>
    <mergeCell ref="D10:I10"/>
    <mergeCell ref="D9:I9"/>
    <mergeCell ref="D8:I8"/>
    <mergeCell ref="A13:C13"/>
    <mergeCell ref="A8:C8"/>
    <mergeCell ref="A9:C9"/>
    <mergeCell ref="A10:C10"/>
    <mergeCell ref="A12:C12"/>
    <mergeCell ref="D21:F21"/>
    <mergeCell ref="G21:H21"/>
    <mergeCell ref="G17:H17"/>
    <mergeCell ref="D19:F19"/>
    <mergeCell ref="G19:H19"/>
    <mergeCell ref="D20:F20"/>
    <mergeCell ref="G20:H20"/>
    <mergeCell ref="A18:I18"/>
    <mergeCell ref="A19:C19"/>
    <mergeCell ref="A21:C21"/>
    <mergeCell ref="A20:C20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1:I18"/>
  <sheetViews>
    <sheetView workbookViewId="0">
      <selection activeCell="E1" sqref="E1:F18"/>
    </sheetView>
  </sheetViews>
  <sheetFormatPr defaultRowHeight="14.25"/>
  <sheetData>
    <row r="1" spans="3:9" ht="15" thickBot="1">
      <c r="C1" s="37">
        <v>1.0435000000000001</v>
      </c>
      <c r="D1" s="38">
        <v>8.659E-2</v>
      </c>
      <c r="E1">
        <f>C1+0.03433</f>
        <v>1.0778300000000001</v>
      </c>
      <c r="F1">
        <f>D1+0.00406</f>
        <v>9.0649999999999994E-2</v>
      </c>
    </row>
    <row r="2" spans="3:9" ht="15" thickBot="1">
      <c r="C2" s="39">
        <v>2.0447000000000002</v>
      </c>
      <c r="D2" s="40">
        <v>0.17097999999999999</v>
      </c>
      <c r="E2">
        <f t="shared" ref="E2:E18" si="0">C2+0.03433</f>
        <v>2.0790300000000004</v>
      </c>
      <c r="F2">
        <f t="shared" ref="F2:F18" si="1">D2+0.00406</f>
        <v>0.17504</v>
      </c>
      <c r="G2">
        <v>0.17504</v>
      </c>
      <c r="I2">
        <f>G2-0.17098</f>
        <v>4.060000000000008E-3</v>
      </c>
    </row>
    <row r="3" spans="3:9" ht="15" thickBot="1">
      <c r="C3" s="39">
        <v>1.9563999999999999</v>
      </c>
      <c r="D3" s="40">
        <v>0.16238</v>
      </c>
      <c r="E3">
        <f t="shared" si="0"/>
        <v>1.9907299999999999</v>
      </c>
      <c r="F3">
        <f t="shared" si="1"/>
        <v>0.16644</v>
      </c>
    </row>
    <row r="4" spans="3:9" ht="15" thickBot="1">
      <c r="C4" s="39">
        <v>1.7063999999999999</v>
      </c>
      <c r="D4" s="40">
        <v>0.14208000000000001</v>
      </c>
      <c r="E4">
        <f t="shared" si="0"/>
        <v>1.7407299999999999</v>
      </c>
      <c r="F4">
        <f t="shared" si="1"/>
        <v>0.14614000000000002</v>
      </c>
    </row>
    <row r="5" spans="3:9" ht="15" thickBot="1">
      <c r="C5" s="39">
        <v>1.3842000000000001</v>
      </c>
      <c r="D5" s="40">
        <v>0.1164</v>
      </c>
      <c r="E5">
        <f t="shared" si="0"/>
        <v>1.4185300000000001</v>
      </c>
      <c r="F5">
        <f t="shared" si="1"/>
        <v>0.12046</v>
      </c>
    </row>
    <row r="6" spans="3:9" ht="15" thickBot="1">
      <c r="C6" s="39">
        <v>1.1588000000000001</v>
      </c>
      <c r="D6" s="40">
        <v>9.6339999999999995E-2</v>
      </c>
      <c r="E6">
        <f t="shared" si="0"/>
        <v>1.19313</v>
      </c>
      <c r="F6">
        <f t="shared" si="1"/>
        <v>0.10039999999999999</v>
      </c>
    </row>
    <row r="7" spans="3:9" ht="15" thickBot="1">
      <c r="C7" s="39">
        <v>0.99212</v>
      </c>
      <c r="D7" s="40">
        <v>8.2430000000000003E-2</v>
      </c>
      <c r="E7">
        <f t="shared" si="0"/>
        <v>1.0264500000000001</v>
      </c>
      <c r="F7">
        <f t="shared" si="1"/>
        <v>8.6489999999999997E-2</v>
      </c>
    </row>
    <row r="8" spans="3:9" ht="15" thickBot="1">
      <c r="C8" s="39">
        <v>0.80017000000000005</v>
      </c>
      <c r="D8" s="40">
        <v>7.2289999999999993E-2</v>
      </c>
      <c r="E8">
        <f t="shared" si="0"/>
        <v>0.83450000000000002</v>
      </c>
      <c r="F8">
        <f t="shared" si="1"/>
        <v>7.6349999999999987E-2</v>
      </c>
    </row>
    <row r="9" spans="3:9" ht="15" thickBot="1">
      <c r="C9" s="39">
        <v>0.77807000000000004</v>
      </c>
      <c r="D9" s="40">
        <v>6.4820000000000003E-2</v>
      </c>
      <c r="E9">
        <f t="shared" si="0"/>
        <v>0.81240000000000001</v>
      </c>
      <c r="F9">
        <f t="shared" si="1"/>
        <v>6.8879999999999997E-2</v>
      </c>
    </row>
    <row r="10" spans="3:9" ht="15" thickBot="1">
      <c r="C10" s="39">
        <v>0.69332000000000005</v>
      </c>
      <c r="D10" s="40">
        <v>6.089E-2</v>
      </c>
      <c r="E10">
        <f t="shared" si="0"/>
        <v>0.72765000000000002</v>
      </c>
      <c r="F10">
        <f t="shared" si="1"/>
        <v>6.4949999999999994E-2</v>
      </c>
    </row>
    <row r="11" spans="3:9" ht="15" thickBot="1">
      <c r="C11" s="39">
        <v>0.64403999999999995</v>
      </c>
      <c r="D11" s="40">
        <v>5.3690000000000002E-2</v>
      </c>
      <c r="E11">
        <f t="shared" si="0"/>
        <v>0.67836999999999992</v>
      </c>
      <c r="F11">
        <f t="shared" si="1"/>
        <v>5.7750000000000003E-2</v>
      </c>
    </row>
    <row r="12" spans="3:9" ht="15" thickBot="1">
      <c r="C12" s="39">
        <v>0.59623999999999999</v>
      </c>
      <c r="D12" s="40">
        <v>5.1049999999999998E-2</v>
      </c>
      <c r="E12">
        <f t="shared" si="0"/>
        <v>0.63056999999999996</v>
      </c>
      <c r="F12">
        <f t="shared" si="1"/>
        <v>5.5109999999999999E-2</v>
      </c>
    </row>
    <row r="13" spans="3:9" ht="15" thickBot="1">
      <c r="C13" s="39">
        <v>0.55539000000000005</v>
      </c>
      <c r="D13" s="40">
        <v>4.6649999999999997E-2</v>
      </c>
      <c r="E13">
        <f t="shared" si="0"/>
        <v>0.58972000000000002</v>
      </c>
      <c r="F13">
        <f t="shared" si="1"/>
        <v>5.0709999999999998E-2</v>
      </c>
    </row>
    <row r="14" spans="3:9" ht="15" thickBot="1">
      <c r="C14" s="39">
        <v>0.52227000000000001</v>
      </c>
      <c r="D14" s="40">
        <v>4.376E-2</v>
      </c>
      <c r="E14">
        <f t="shared" si="0"/>
        <v>0.55659999999999998</v>
      </c>
      <c r="F14">
        <f t="shared" si="1"/>
        <v>4.7820000000000001E-2</v>
      </c>
    </row>
    <row r="15" spans="3:9" ht="15" thickBot="1">
      <c r="C15" s="39">
        <v>0.49414999999999998</v>
      </c>
      <c r="D15" s="40">
        <v>4.2229999999999997E-2</v>
      </c>
      <c r="E15">
        <f t="shared" si="0"/>
        <v>0.52847999999999995</v>
      </c>
      <c r="F15">
        <f t="shared" si="1"/>
        <v>4.6289999999999998E-2</v>
      </c>
    </row>
    <row r="16" spans="3:9" ht="15" thickBot="1">
      <c r="C16" s="39">
        <v>0.42226999999999998</v>
      </c>
      <c r="D16" s="40">
        <v>3.6580000000000001E-2</v>
      </c>
      <c r="E16">
        <f t="shared" si="0"/>
        <v>0.45660000000000001</v>
      </c>
      <c r="F16">
        <f t="shared" si="1"/>
        <v>4.0640000000000003E-2</v>
      </c>
    </row>
    <row r="17" spans="3:6" ht="15" thickBot="1">
      <c r="C17" s="39">
        <v>0.36258000000000001</v>
      </c>
      <c r="D17" s="40">
        <v>3.1220000000000001E-2</v>
      </c>
      <c r="E17">
        <f t="shared" si="0"/>
        <v>0.39690999999999999</v>
      </c>
      <c r="F17">
        <f t="shared" si="1"/>
        <v>3.5279999999999999E-2</v>
      </c>
    </row>
    <row r="18" spans="3:6" ht="15" thickBot="1">
      <c r="C18" s="39">
        <v>0.21759000000000001</v>
      </c>
      <c r="D18" s="40">
        <v>1.8460000000000001E-2</v>
      </c>
      <c r="E18">
        <f t="shared" si="0"/>
        <v>0.25192000000000003</v>
      </c>
      <c r="F18">
        <f t="shared" si="1"/>
        <v>2.2520000000000002E-2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dreamsummit</cp:lastModifiedBy>
  <cp:lastPrinted>2020-04-09T01:02:47Z</cp:lastPrinted>
  <dcterms:created xsi:type="dcterms:W3CDTF">2017-06-16T01:23:00Z</dcterms:created>
  <dcterms:modified xsi:type="dcterms:W3CDTF">2020-04-10T02:25:20Z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